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22425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<sst xmlns="http://schemas.openxmlformats.org/spreadsheetml/2006/main" count="133" uniqueCount="65">
  <si>
    <t>TREASURER'S ACCOUNT</t>
  </si>
  <si>
    <r>
      <t>PAYMENT</t>
    </r>
    <r>
      <rPr>
        <sz val="10"/>
        <rFont val="Arial"/>
        <family val="0"/>
      </rPr>
      <t>S</t>
    </r>
  </si>
  <si>
    <t>Admin expenses</t>
  </si>
  <si>
    <t>Clerk's Retirement Account</t>
  </si>
  <si>
    <t>Hire of Reading Room</t>
  </si>
  <si>
    <t>RECEIPTS</t>
  </si>
  <si>
    <t>£</t>
  </si>
  <si>
    <t>Grant to Reading Room</t>
  </si>
  <si>
    <t>ASSET REGISTER</t>
  </si>
  <si>
    <t>3 gang mowers</t>
  </si>
  <si>
    <t>Fricker's Paddock Swings</t>
  </si>
  <si>
    <t>Britannia Furniture Seat</t>
  </si>
  <si>
    <t>3 new noticeboards</t>
  </si>
  <si>
    <t>Signed</t>
  </si>
  <si>
    <t>Clerk/RFO</t>
  </si>
  <si>
    <t>This is the breakdown of assets held by this Parish Council as at 31 March 2008</t>
  </si>
  <si>
    <t>Annual Audit</t>
  </si>
  <si>
    <t>CPRE Subscription</t>
  </si>
  <si>
    <t>WALC/Community First Subscription</t>
  </si>
  <si>
    <t>Grant to Playground Management Cttee</t>
  </si>
  <si>
    <t>CHILMARK PARISH COUNCIL ACCOUNTS</t>
  </si>
  <si>
    <t>Clerk's salary</t>
  </si>
  <si>
    <t>Millennium Cross maintenance</t>
  </si>
  <si>
    <t>Insurance</t>
  </si>
  <si>
    <t>nil</t>
  </si>
  <si>
    <t>SLCC</t>
  </si>
  <si>
    <t>Wicksteed Inspection</t>
  </si>
  <si>
    <t>Thompson Acc PAYE</t>
  </si>
  <si>
    <t>This includes funds ringfenced for:</t>
  </si>
  <si>
    <t>minus</t>
  </si>
  <si>
    <t>Clerk's salary arrears</t>
  </si>
  <si>
    <t>Data Protection</t>
  </si>
  <si>
    <t>Grant to Village Voice</t>
  </si>
  <si>
    <t>Millennium Cross:  £1290</t>
  </si>
  <si>
    <t>VAT refund</t>
  </si>
  <si>
    <t>Kent's Hill signage</t>
  </si>
  <si>
    <t>Drain Cover</t>
  </si>
  <si>
    <t>Rent for Forbes Field</t>
  </si>
  <si>
    <t>Precept</t>
  </si>
  <si>
    <t>Balance B/F</t>
  </si>
  <si>
    <t>2017/18</t>
  </si>
  <si>
    <t>Glass,cork noticebaord/ grit bin</t>
  </si>
  <si>
    <t>Grant from SSE for emergency plan</t>
  </si>
  <si>
    <t>2018/19</t>
  </si>
  <si>
    <t>Grant to  Horticultural Society for Chilmark Fayre</t>
  </si>
  <si>
    <t>Balance as at 31 March</t>
  </si>
  <si>
    <t>Claybush/Ridgeway signage</t>
  </si>
  <si>
    <t>2019/20</t>
  </si>
  <si>
    <t>Forbes Field grazing licence</t>
  </si>
  <si>
    <t>Forbes Field water bill</t>
  </si>
  <si>
    <t>Wilts Council CATG contribution</t>
  </si>
  <si>
    <t>Seeds for Success donation for clearance work</t>
  </si>
  <si>
    <t>Wilts Council for Cilca</t>
  </si>
  <si>
    <t>Insurance for fallen tree</t>
  </si>
  <si>
    <t>RV Maidment Hire of Skip</t>
  </si>
  <si>
    <t>Defibrillator paddles/batteries</t>
  </si>
  <si>
    <t>Forbes Field:  £3843.17</t>
  </si>
  <si>
    <t>2020/21</t>
  </si>
  <si>
    <t>F P play area/Hops Close maintenance and repairs</t>
  </si>
  <si>
    <t>Grass Cutting Fricker's P Community Land footpaths</t>
  </si>
  <si>
    <t>Emergency Planning/Covid</t>
  </si>
  <si>
    <t>All other payments AGAR section 2 line 6</t>
  </si>
  <si>
    <t>Total other receipts AGAR section 2 line 4</t>
  </si>
  <si>
    <t>Note contra entry in 2019.20 ref Playgound Committee £500 not recorded here but in AGAR return</t>
  </si>
  <si>
    <t>Grant to PCC for churchyard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</si>
</sst>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7">
      <selection activeCell="L32" sqref="L32"/>
    </sheetView>
  </sheetViews>
  <sheetFormatPr defaultColWidth="9.140625" defaultRowHeight="12.75"/>
  <cols>
    <col min="5" max="5" width="9.140625" style="0" bestFit="1" customWidth="1"/>
    <col min="8" max="8" width="9.28125" style="0" customWidth="1"/>
  </cols>
  <sheetData>
    <row r="1" spans="2:6" ht="12.75">
      <c r="B1" s="1" t="s">
        <v>20</v>
      </c>
      <c r="E1" s="10"/>
      <c r="F1" s="8"/>
    </row>
    <row r="3" spans="1:9" ht="12.75">
      <c r="A3" s="2" t="s">
        <v>0</v>
      </c>
      <c r="B3" s="2"/>
      <c r="C3" s="2"/>
      <c r="E3" s="16"/>
      <c r="F3" s="16" t="s">
        <v>40</v>
      </c>
      <c r="G3" s="16" t="s">
        <v>43</v>
      </c>
      <c r="H3" s="16" t="s">
        <v>47</v>
      </c>
      <c r="I3" s="21" t="s">
        <v>57</v>
      </c>
    </row>
    <row r="4" spans="1:3" ht="12.75">
      <c r="A4" s="2"/>
      <c r="B4" s="2"/>
      <c r="C4" s="2"/>
    </row>
    <row r="5" ht="12.75">
      <c r="A5" s="2" t="s">
        <v>1</v>
      </c>
    </row>
    <row r="6" spans="1:9" ht="12.75">
      <c r="A6" s="2"/>
      <c r="E6" s="19"/>
      <c r="F6" s="19" t="s">
        <v>6</v>
      </c>
      <c r="G6" s="19" t="s">
        <v>6</v>
      </c>
      <c r="H6" s="19" t="s">
        <v>6</v>
      </c>
      <c r="I6" s="19" t="s">
        <v>6</v>
      </c>
    </row>
    <row r="7" spans="1:9" ht="12.75">
      <c r="A7" s="9" t="s">
        <v>31</v>
      </c>
      <c r="B7" s="9"/>
      <c r="C7" s="9"/>
      <c r="D7" s="9"/>
      <c r="E7" s="11"/>
      <c r="F7" s="3">
        <v>35</v>
      </c>
      <c r="G7" s="3">
        <v>35</v>
      </c>
      <c r="H7" s="3">
        <v>40</v>
      </c>
      <c r="I7" s="3">
        <v>40</v>
      </c>
    </row>
    <row r="8" spans="1:9" ht="12.75">
      <c r="A8" s="9" t="s">
        <v>16</v>
      </c>
      <c r="E8" s="11"/>
      <c r="F8" s="8" t="s">
        <v>24</v>
      </c>
      <c r="G8" s="8" t="s">
        <v>24</v>
      </c>
      <c r="H8" s="8" t="s">
        <v>24</v>
      </c>
      <c r="I8" s="8" t="s">
        <v>24</v>
      </c>
    </row>
    <row r="9" spans="1:9" ht="12.75">
      <c r="A9" s="9" t="s">
        <v>23</v>
      </c>
      <c r="F9" s="3">
        <v>600.77</v>
      </c>
      <c r="G9">
        <v>588.39</v>
      </c>
      <c r="H9">
        <v>588.39</v>
      </c>
      <c r="I9">
        <v>588.39</v>
      </c>
    </row>
    <row r="10" spans="1:9" ht="12.75">
      <c r="A10" t="s">
        <v>2</v>
      </c>
      <c r="C10" s="9"/>
      <c r="F10" s="17">
        <v>81.96</v>
      </c>
      <c r="G10">
        <v>72.06</v>
      </c>
      <c r="H10" s="3">
        <v>72.9</v>
      </c>
      <c r="I10">
        <v>123.58</v>
      </c>
    </row>
    <row r="11" spans="1:9" ht="12.75">
      <c r="A11" s="9" t="s">
        <v>17</v>
      </c>
      <c r="E11" s="3"/>
      <c r="F11" s="3">
        <v>36</v>
      </c>
      <c r="G11" s="3">
        <v>36</v>
      </c>
      <c r="H11" s="3">
        <v>36</v>
      </c>
      <c r="I11" s="3">
        <v>72</v>
      </c>
    </row>
    <row r="12" spans="1:9" ht="12.75">
      <c r="A12" s="9" t="s">
        <v>18</v>
      </c>
      <c r="F12" s="3">
        <v>201.85</v>
      </c>
      <c r="G12">
        <v>209.32</v>
      </c>
      <c r="H12" s="3">
        <v>214.66</v>
      </c>
      <c r="I12">
        <v>221.81</v>
      </c>
    </row>
    <row r="13" spans="1:9" ht="12.75">
      <c r="A13" s="9" t="s">
        <v>25</v>
      </c>
      <c r="E13" s="10"/>
      <c r="F13" s="3">
        <v>37</v>
      </c>
      <c r="G13" s="3">
        <v>16</v>
      </c>
      <c r="H13" s="8" t="s">
        <v>24</v>
      </c>
      <c r="I13" s="8" t="s">
        <v>24</v>
      </c>
    </row>
    <row r="14" spans="1:9" ht="12.75">
      <c r="A14" s="9" t="s">
        <v>21</v>
      </c>
      <c r="E14" s="9"/>
      <c r="F14" s="3">
        <v>2449.84</v>
      </c>
      <c r="G14" s="9">
        <v>2490.34</v>
      </c>
      <c r="H14" s="3">
        <v>2564.04</v>
      </c>
      <c r="I14" s="9">
        <v>2398.38</v>
      </c>
    </row>
    <row r="15" spans="1:9" ht="12.75">
      <c r="A15" t="s">
        <v>3</v>
      </c>
      <c r="E15" s="3"/>
      <c r="F15" s="3">
        <v>50</v>
      </c>
      <c r="G15" s="3">
        <v>50</v>
      </c>
      <c r="H15" s="3">
        <v>50</v>
      </c>
      <c r="I15" s="10" t="s">
        <v>24</v>
      </c>
    </row>
    <row r="16" spans="1:9" ht="12.75">
      <c r="A16" s="9" t="s">
        <v>30</v>
      </c>
      <c r="E16" s="11"/>
      <c r="F16" s="8" t="s">
        <v>24</v>
      </c>
      <c r="G16" s="8" t="s">
        <v>24</v>
      </c>
      <c r="H16" s="8" t="s">
        <v>24</v>
      </c>
      <c r="I16" s="8" t="s">
        <v>24</v>
      </c>
    </row>
    <row r="17" spans="1:9" ht="12.75">
      <c r="A17" s="9" t="s">
        <v>27</v>
      </c>
      <c r="E17" s="3"/>
      <c r="F17" s="17">
        <v>72</v>
      </c>
      <c r="G17" s="17">
        <v>72</v>
      </c>
      <c r="H17" s="3">
        <v>72</v>
      </c>
      <c r="I17" s="8" t="s">
        <v>24</v>
      </c>
    </row>
    <row r="18" spans="1:9" ht="12.75">
      <c r="A18" s="9" t="s">
        <v>26</v>
      </c>
      <c r="E18" s="3"/>
      <c r="F18" s="8" t="s">
        <v>24</v>
      </c>
      <c r="G18" s="17">
        <v>54</v>
      </c>
      <c r="H18" s="3">
        <v>54</v>
      </c>
      <c r="I18" s="3">
        <v>72</v>
      </c>
    </row>
    <row r="19" spans="1:9" ht="12.75">
      <c r="A19" s="9" t="s">
        <v>22</v>
      </c>
      <c r="E19" s="10"/>
      <c r="F19" s="8" t="s">
        <v>24</v>
      </c>
      <c r="G19" s="8" t="s">
        <v>24</v>
      </c>
      <c r="H19" s="8" t="s">
        <v>24</v>
      </c>
      <c r="I19" s="8" t="s">
        <v>24</v>
      </c>
    </row>
    <row r="20" spans="1:9" ht="12.75">
      <c r="A20" s="9" t="s">
        <v>58</v>
      </c>
      <c r="E20" s="10"/>
      <c r="F20" s="3">
        <v>390</v>
      </c>
      <c r="G20" s="3">
        <v>100.65</v>
      </c>
      <c r="H20" s="3">
        <v>148</v>
      </c>
      <c r="I20" s="3">
        <f>SUM(194.4,150)</f>
        <v>344.4</v>
      </c>
    </row>
    <row r="21" spans="1:9" ht="12.75">
      <c r="A21" s="9" t="s">
        <v>59</v>
      </c>
      <c r="E21" s="3"/>
      <c r="F21" s="3">
        <f>SUM(1480,400)</f>
        <v>1880</v>
      </c>
      <c r="G21" s="3">
        <f>SUM(1240,440)</f>
        <v>1680</v>
      </c>
      <c r="H21" s="3">
        <f>SUM(1360,440)</f>
        <v>1800</v>
      </c>
      <c r="I21" s="3">
        <v>2040</v>
      </c>
    </row>
    <row r="22" spans="1:9" ht="12.75">
      <c r="A22" t="s">
        <v>4</v>
      </c>
      <c r="E22" s="3"/>
      <c r="F22" s="3">
        <v>90</v>
      </c>
      <c r="G22" s="3">
        <v>75</v>
      </c>
      <c r="H22" s="3">
        <v>82.5</v>
      </c>
      <c r="I22" s="3">
        <v>90</v>
      </c>
    </row>
    <row r="23" spans="1:9" ht="12.75">
      <c r="A23" s="9" t="s">
        <v>7</v>
      </c>
      <c r="E23" s="3"/>
      <c r="F23" s="3">
        <v>500</v>
      </c>
      <c r="G23" s="3">
        <v>500</v>
      </c>
      <c r="H23" s="3">
        <v>500</v>
      </c>
      <c r="I23" s="3">
        <v>500</v>
      </c>
    </row>
    <row r="24" spans="1:9" ht="12.75">
      <c r="A24" s="9" t="s">
        <v>32</v>
      </c>
      <c r="E24" s="14"/>
      <c r="F24" s="3">
        <v>300</v>
      </c>
      <c r="G24" s="3">
        <v>350</v>
      </c>
      <c r="H24" s="3">
        <v>350</v>
      </c>
      <c r="I24" s="3">
        <v>350</v>
      </c>
    </row>
    <row r="25" spans="1:9" ht="12.75">
      <c r="A25" t="s">
        <v>19</v>
      </c>
      <c r="E25" s="3"/>
      <c r="F25" s="3">
        <v>500</v>
      </c>
      <c r="G25" s="3">
        <v>500</v>
      </c>
      <c r="H25" s="3">
        <v>500</v>
      </c>
      <c r="I25" s="3">
        <v>500</v>
      </c>
    </row>
    <row r="26" spans="1:9" ht="12.75">
      <c r="A26" s="9" t="s">
        <v>64</v>
      </c>
      <c r="E26" s="3"/>
      <c r="F26" s="17">
        <v>500</v>
      </c>
      <c r="G26" s="3">
        <v>500</v>
      </c>
      <c r="H26" s="3">
        <v>500</v>
      </c>
      <c r="I26" s="3">
        <v>500</v>
      </c>
    </row>
    <row r="27" spans="1:9" ht="12.75">
      <c r="A27" s="9" t="s">
        <v>44</v>
      </c>
      <c r="E27" s="3"/>
      <c r="F27" s="17" t="s">
        <v>24</v>
      </c>
      <c r="G27" s="3">
        <v>300</v>
      </c>
      <c r="H27" s="8" t="s">
        <v>24</v>
      </c>
      <c r="I27" s="10" t="s">
        <v>24</v>
      </c>
    </row>
    <row r="28" spans="1:9" ht="12.75">
      <c r="A28" s="9" t="s">
        <v>50</v>
      </c>
      <c r="E28" s="10"/>
      <c r="F28" s="8" t="s">
        <v>24</v>
      </c>
      <c r="G28" s="8" t="s">
        <v>24</v>
      </c>
      <c r="H28" s="17">
        <v>1000</v>
      </c>
      <c r="I28" s="3">
        <v>2000</v>
      </c>
    </row>
    <row r="29" spans="1:9" ht="12.75">
      <c r="A29" s="9" t="s">
        <v>55</v>
      </c>
      <c r="E29" s="3"/>
      <c r="F29" s="8" t="s">
        <v>24</v>
      </c>
      <c r="G29" s="3">
        <v>82</v>
      </c>
      <c r="H29" s="8">
        <v>66.94</v>
      </c>
      <c r="I29" s="17">
        <v>89.2</v>
      </c>
    </row>
    <row r="30" spans="1:9" ht="12.75">
      <c r="A30" s="9" t="s">
        <v>60</v>
      </c>
      <c r="E30" s="10"/>
      <c r="F30" s="8">
        <v>1529.03</v>
      </c>
      <c r="G30" s="3">
        <v>385</v>
      </c>
      <c r="H30" s="8" t="s">
        <v>24</v>
      </c>
      <c r="I30" s="3">
        <v>70</v>
      </c>
    </row>
    <row r="31" spans="1:9" ht="12.75">
      <c r="A31" s="9" t="s">
        <v>41</v>
      </c>
      <c r="E31" s="10"/>
      <c r="F31">
        <v>113.28</v>
      </c>
      <c r="G31" s="3">
        <v>145.88</v>
      </c>
      <c r="H31" s="8" t="s">
        <v>24</v>
      </c>
      <c r="I31" s="8" t="s">
        <v>24</v>
      </c>
    </row>
    <row r="32" spans="1:9" ht="13.5" customHeight="1">
      <c r="A32" s="9" t="s">
        <v>35</v>
      </c>
      <c r="E32" s="10"/>
      <c r="F32" s="8" t="s">
        <v>24</v>
      </c>
      <c r="G32" s="17" t="s">
        <v>24</v>
      </c>
      <c r="H32" s="8" t="s">
        <v>24</v>
      </c>
      <c r="I32" s="8" t="s">
        <v>24</v>
      </c>
    </row>
    <row r="33" spans="1:9" ht="12.75">
      <c r="A33" s="9" t="s">
        <v>46</v>
      </c>
      <c r="E33" s="10"/>
      <c r="F33" s="8" t="s">
        <v>24</v>
      </c>
      <c r="G33" s="3">
        <v>407.51</v>
      </c>
      <c r="H33" s="8" t="s">
        <v>24</v>
      </c>
      <c r="I33" s="8" t="s">
        <v>24</v>
      </c>
    </row>
    <row r="34" spans="1:9" ht="12.75">
      <c r="A34" s="9" t="s">
        <v>36</v>
      </c>
      <c r="E34" s="18"/>
      <c r="F34" s="10" t="s">
        <v>24</v>
      </c>
      <c r="G34" s="11" t="s">
        <v>24</v>
      </c>
      <c r="H34" s="8" t="s">
        <v>24</v>
      </c>
      <c r="I34" s="8" t="s">
        <v>24</v>
      </c>
    </row>
    <row r="35" spans="1:9" ht="12.75">
      <c r="A35" s="9" t="s">
        <v>48</v>
      </c>
      <c r="E35" s="18"/>
      <c r="F35" s="10" t="s">
        <v>24</v>
      </c>
      <c r="G35" s="11" t="s">
        <v>24</v>
      </c>
      <c r="H35" s="17">
        <v>470</v>
      </c>
      <c r="I35" s="11" t="s">
        <v>24</v>
      </c>
    </row>
    <row r="36" spans="1:9" ht="12.75">
      <c r="A36" s="9" t="s">
        <v>49</v>
      </c>
      <c r="E36" s="18"/>
      <c r="F36" s="10" t="s">
        <v>24</v>
      </c>
      <c r="G36" s="11" t="s">
        <v>24</v>
      </c>
      <c r="H36" s="8">
        <v>31.83</v>
      </c>
      <c r="I36" s="11" t="s">
        <v>24</v>
      </c>
    </row>
    <row r="37" spans="1:9" ht="12.75">
      <c r="A37" s="9" t="s">
        <v>51</v>
      </c>
      <c r="E37" s="18"/>
      <c r="F37" s="10" t="s">
        <v>24</v>
      </c>
      <c r="G37" s="11" t="s">
        <v>24</v>
      </c>
      <c r="H37" s="11">
        <v>450</v>
      </c>
      <c r="I37" s="11" t="s">
        <v>24</v>
      </c>
    </row>
    <row r="38" spans="1:9" ht="12.75">
      <c r="A38" s="9" t="s">
        <v>54</v>
      </c>
      <c r="E38" s="18"/>
      <c r="F38" s="18" t="s">
        <v>24</v>
      </c>
      <c r="G38" s="15" t="s">
        <v>24</v>
      </c>
      <c r="H38" s="15">
        <v>204</v>
      </c>
      <c r="I38" s="15" t="s">
        <v>24</v>
      </c>
    </row>
    <row r="39" spans="1:9" ht="12.75">
      <c r="A39" s="9"/>
      <c r="E39" s="3"/>
      <c r="F39" s="3">
        <f>SUM(F7:F34)</f>
        <v>9366.730000000001</v>
      </c>
      <c r="G39" s="3">
        <f>SUM(G7:G38)</f>
        <v>8649.15</v>
      </c>
      <c r="H39" s="3">
        <f>SUM(H7:H38)</f>
        <v>9795.26</v>
      </c>
      <c r="I39" s="3">
        <f>SUM(I7:I38)</f>
        <v>9999.76</v>
      </c>
    </row>
    <row r="40" spans="1:5" ht="12.75">
      <c r="A40" s="9"/>
      <c r="E40" s="3"/>
    </row>
    <row r="41" spans="1:5" ht="12.75">
      <c r="A41" s="2" t="s">
        <v>5</v>
      </c>
      <c r="E41" s="3"/>
    </row>
    <row r="42" spans="5:9" ht="12.75">
      <c r="E42" s="19"/>
      <c r="F42" s="19" t="s">
        <v>6</v>
      </c>
      <c r="G42" s="19" t="s">
        <v>6</v>
      </c>
      <c r="H42" s="19" t="s">
        <v>6</v>
      </c>
      <c r="I42" s="19" t="s">
        <v>6</v>
      </c>
    </row>
    <row r="43" spans="1:9" ht="12.75">
      <c r="A43" s="9" t="s">
        <v>39</v>
      </c>
      <c r="F43">
        <v>8409.58</v>
      </c>
      <c r="G43">
        <v>9194.79</v>
      </c>
      <c r="H43">
        <v>8950.16</v>
      </c>
      <c r="I43">
        <v>8559.38</v>
      </c>
    </row>
    <row r="44" spans="1:9" ht="12.75">
      <c r="A44" s="9" t="s">
        <v>38</v>
      </c>
      <c r="E44" s="3"/>
      <c r="F44" s="3">
        <v>7300</v>
      </c>
      <c r="G44" s="3">
        <v>7750</v>
      </c>
      <c r="H44" s="3">
        <v>8250</v>
      </c>
      <c r="I44" s="3">
        <v>8500</v>
      </c>
    </row>
    <row r="45" spans="1:9" ht="12.75">
      <c r="A45" s="9" t="s">
        <v>37</v>
      </c>
      <c r="E45" s="3"/>
      <c r="F45" s="3">
        <v>192</v>
      </c>
      <c r="G45" s="3">
        <v>196</v>
      </c>
      <c r="H45" s="3">
        <v>720</v>
      </c>
      <c r="I45" s="10" t="s">
        <v>24</v>
      </c>
    </row>
    <row r="46" spans="1:9" ht="12.75">
      <c r="A46" s="9" t="s">
        <v>42</v>
      </c>
      <c r="E46" s="17"/>
      <c r="F46" s="3">
        <v>2659.94</v>
      </c>
      <c r="G46" s="20" t="s">
        <v>24</v>
      </c>
      <c r="H46" s="8" t="s">
        <v>24</v>
      </c>
      <c r="I46" s="8" t="s">
        <v>24</v>
      </c>
    </row>
    <row r="47" spans="1:9" ht="12.75">
      <c r="A47" s="9" t="s">
        <v>34</v>
      </c>
      <c r="B47" s="9"/>
      <c r="E47" s="2"/>
      <c r="F47" s="10" t="s">
        <v>24</v>
      </c>
      <c r="G47">
        <v>458.52</v>
      </c>
      <c r="H47" s="3">
        <v>200.2</v>
      </c>
      <c r="I47" s="10" t="s">
        <v>24</v>
      </c>
    </row>
    <row r="48" spans="1:9" ht="12.75">
      <c r="A48" s="9" t="s">
        <v>53</v>
      </c>
      <c r="B48" s="9"/>
      <c r="E48" s="2"/>
      <c r="F48" s="10" t="s">
        <v>24</v>
      </c>
      <c r="G48" s="10" t="s">
        <v>24</v>
      </c>
      <c r="H48" s="14">
        <v>90</v>
      </c>
      <c r="I48" s="10" t="s">
        <v>24</v>
      </c>
    </row>
    <row r="49" spans="1:9" ht="12.75">
      <c r="A49" s="9" t="s">
        <v>52</v>
      </c>
      <c r="B49" s="7"/>
      <c r="E49" s="3"/>
      <c r="F49" s="18" t="s">
        <v>24</v>
      </c>
      <c r="G49" s="18" t="s">
        <v>24</v>
      </c>
      <c r="H49" s="4">
        <v>144.28</v>
      </c>
      <c r="I49" s="18" t="s">
        <v>24</v>
      </c>
    </row>
    <row r="50" spans="1:9" ht="12.75">
      <c r="A50" s="9"/>
      <c r="C50" s="5"/>
      <c r="D50" s="9" t="s">
        <v>29</v>
      </c>
      <c r="E50" s="2"/>
      <c r="F50" s="10">
        <f>SUM(F43:F48)</f>
        <v>18561.52</v>
      </c>
      <c r="G50">
        <f>SUM(G43:G47)</f>
        <v>17599.31</v>
      </c>
      <c r="H50">
        <f>SUM(H43:H49)</f>
        <v>18354.64</v>
      </c>
      <c r="I50">
        <f>SUM(I43:I49)</f>
        <v>17059.379999999997</v>
      </c>
    </row>
    <row r="51" spans="1:9" ht="12.75">
      <c r="A51" s="9" t="s">
        <v>45</v>
      </c>
      <c r="B51" s="9"/>
      <c r="C51" s="6"/>
      <c r="E51" s="3"/>
      <c r="F51" s="2">
        <v>9366.73</v>
      </c>
      <c r="G51" s="4">
        <v>8649.15</v>
      </c>
      <c r="H51" s="2">
        <v>9795.26</v>
      </c>
      <c r="I51" s="4">
        <f>I39</f>
        <v>9999.76</v>
      </c>
    </row>
    <row r="52" spans="1:9" ht="12.75">
      <c r="A52" s="9"/>
      <c r="B52" s="9"/>
      <c r="C52" s="6"/>
      <c r="E52" s="3"/>
      <c r="F52" s="9">
        <v>9194.79</v>
      </c>
      <c r="G52" s="9">
        <v>8950.16</v>
      </c>
      <c r="H52" s="14">
        <v>8559.38</v>
      </c>
      <c r="I52" s="3">
        <f>I50-I51</f>
        <v>7059.619999999997</v>
      </c>
    </row>
    <row r="53" spans="1:6" ht="12.75">
      <c r="A53" s="9" t="s">
        <v>28</v>
      </c>
      <c r="B53" s="9"/>
      <c r="C53" s="6"/>
      <c r="E53" s="3"/>
      <c r="F53" s="9"/>
    </row>
    <row r="54" spans="1:6" ht="12.75">
      <c r="A54" s="9" t="s">
        <v>56</v>
      </c>
      <c r="B54" s="9"/>
      <c r="C54" s="6"/>
      <c r="E54" s="3"/>
      <c r="F54" s="9"/>
    </row>
    <row r="55" spans="1:6" ht="12.75">
      <c r="A55" s="9" t="s">
        <v>33</v>
      </c>
      <c r="B55" s="9"/>
      <c r="C55" s="3"/>
      <c r="D55" s="3"/>
      <c r="F55" s="9"/>
    </row>
    <row r="56" spans="1:6" ht="12.75">
      <c r="A56" s="9"/>
      <c r="F56" s="9"/>
    </row>
    <row r="57" spans="1:9" ht="12.75">
      <c r="A57" s="9" t="s">
        <v>62</v>
      </c>
      <c r="H57" s="3">
        <f>SUM(H45:H49)</f>
        <v>1154.48</v>
      </c>
      <c r="I57">
        <v>0</v>
      </c>
    </row>
    <row r="58" spans="1:9" ht="12.75">
      <c r="A58" s="9" t="s">
        <v>61</v>
      </c>
      <c r="B58" s="9"/>
      <c r="H58" s="3">
        <f>H39-H14-H15</f>
        <v>7181.22</v>
      </c>
      <c r="I58" s="3">
        <f>I39-I14</f>
        <v>7601.38</v>
      </c>
    </row>
    <row r="59" spans="1:2" ht="12.75">
      <c r="A59" s="9" t="s">
        <v>63</v>
      </c>
      <c r="B59" s="9"/>
    </row>
    <row r="60" spans="2:5" ht="12.75">
      <c r="B60" s="9"/>
      <c r="E60" s="9"/>
    </row>
    <row r="61" ht="12.75">
      <c r="B61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B16" sqref="B16"/>
    </sheetView>
  </sheetViews>
  <sheetFormatPr defaultColWidth="9.140625" defaultRowHeight="12.75"/>
  <cols>
    <col min="6" max="6" width="10.140625" style="0" bestFit="1" customWidth="1"/>
  </cols>
  <sheetData>
    <row r="1" spans="4:6" ht="12.75">
      <c r="D1" t="s">
        <v>8</v>
      </c>
      <c r="F1" s="12">
        <v>39539</v>
      </c>
    </row>
    <row r="2" ht="12.75">
      <c r="F2" s="8" t="s">
        <v>6</v>
      </c>
    </row>
    <row r="3" ht="12.75">
      <c r="F3" s="5"/>
    </row>
    <row r="4" ht="12.75">
      <c r="F4" s="5"/>
    </row>
    <row r="5" ht="12.75">
      <c r="F5" s="13"/>
    </row>
    <row r="6" ht="12.75">
      <c r="F6" s="5"/>
    </row>
    <row r="7" ht="12.75">
      <c r="F7" s="5"/>
    </row>
    <row r="8" spans="3:6" ht="12.75">
      <c r="C8" t="s">
        <v>9</v>
      </c>
      <c r="F8" s="3">
        <v>7770</v>
      </c>
    </row>
    <row r="9" spans="3:6" ht="12.75">
      <c r="C9" t="s">
        <v>10</v>
      </c>
      <c r="F9" s="13">
        <v>3328</v>
      </c>
    </row>
    <row r="10" spans="3:6" ht="12.75">
      <c r="C10" t="s">
        <v>11</v>
      </c>
      <c r="F10" s="3">
        <v>350</v>
      </c>
    </row>
    <row r="11" spans="3:6" ht="12.75">
      <c r="C11" s="9" t="s">
        <v>12</v>
      </c>
      <c r="F11" s="4">
        <v>334</v>
      </c>
    </row>
    <row r="12" ht="12.75">
      <c r="F12" s="5">
        <v>11782</v>
      </c>
    </row>
    <row r="13" ht="12.75">
      <c r="F13" s="3"/>
    </row>
    <row r="16" spans="2:3" ht="12.75">
      <c r="B16" s="9" t="s">
        <v>15</v>
      </c>
      <c r="C16" s="9"/>
    </row>
    <row r="21" spans="7:8" ht="12.75">
      <c r="G21" s="9" t="s">
        <v>13</v>
      </c>
      <c r="H21" s="9" t="s">
        <v>14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D MacDougall</dc:creator>
  <cp:keywords/>
  <dc:description/>
  <cp:lastModifiedBy>john nicholas</cp:lastModifiedBy>
  <cp:lastPrinted>2021-04-13T09:50:56Z</cp:lastPrinted>
  <dcterms:created xsi:type="dcterms:W3CDTF">2004-04-18T10:51:45Z</dcterms:created>
  <dcterms:modified xsi:type="dcterms:W3CDTF">2021-05-25T13:31:49Z</dcterms:modified>
  <cp:category/>
  <cp:version/>
  <cp:contentType/>
  <cp:contentStatus/>
</cp:coreProperties>
</file>